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عين بن فهيد\"/>
    </mc:Choice>
  </mc:AlternateContent>
  <xr:revisionPtr revIDLastSave="0" documentId="13_ncr:1_{33CA4677-3236-4315-853C-BBACBF3B0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<sst xmlns="http://schemas.openxmlformats.org/spreadsheetml/2006/main" count="570" uniqueCount="463">
  <si>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</si>
  <si>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</si>
  <si>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</si>
  <si>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</si>
  <si>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</si>
  <si>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</si>
  <si>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</si>
  <si>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</si>
  <si>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</si>
  <si>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</si>
  <si>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</si>
  <si>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</si>
  <si>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</si>
  <si>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</si>
  <si>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</si>
  <si>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</si>
  <si>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</si>
  <si>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</si>
  <si>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</si>
  <si>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</si>
  <si>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</si>
  <si>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</si>
  <si>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</si>
  <si>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</si>
  <si>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</si>
  <si>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</si>
  <si>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</si>
  <si>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</si>
  <si>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</si>
  <si>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</si>
  <si>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</si>
  <si>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</si>
  <si>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</si>
  <si>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</si>
  <si>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</si>
  <si>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</si>
  <si>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</si>
  <si>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</si>
  <si>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</si>
  <si>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</si>
  <si>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</si>
  <si>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</si>
  <si>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</si>
  <si>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</si>
  <si>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</si>
  <si>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</si>
  <si>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</si>
  <si>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</si>
  <si>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</si>
  <si>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</si>
  <si>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</si>
  <si>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</si>
  <si>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</si>
  <si>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</si>
  <si>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</si>
  <si>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</si>
  <si>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</si>
  <si>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</si>
  <si>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</si>
  <si>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</si>
  <si>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</si>
  <si>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</si>
  <si>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</si>
  <si>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</si>
  <si>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</si>
  <si>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</si>
  <si>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</si>
  <si>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</si>
  <si>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</si>
  <si>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</si>
  <si>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</si>
  <si>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</si>
  <si>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</si>
  <si>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</si>
  <si>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</si>
  <si>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</si>
  <si>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</si>
  <si>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</si>
  <si>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</si>
  <si>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</si>
  <si>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</si>
  <si>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</si>
  <si>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</si>
  <si>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</si>
  <si>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</si>
  <si>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</si>
  <si>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</si>
  <si>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</si>
  <si>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</si>
  <si>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</si>
  <si>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</si>
  <si>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</si>
  <si>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</si>
  <si>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</si>
  <si>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</si>
  <si>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</si>
  <si>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</si>
  <si>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</si>
  <si>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</si>
  <si>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</si>
  <si>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</si>
  <si>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</si>
  <si>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</si>
  <si>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</si>
  <si>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</si>
  <si>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</si>
  <si>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</si>
  <si>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</si>
  <si>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</si>
  <si>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</si>
  <si>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</si>
  <si>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</si>
  <si>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</si>
  <si>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</si>
  <si>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</si>
  <si>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</si>
  <si>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</si>
  <si>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</si>
  <si>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</si>
  <si>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</si>
  <si>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</si>
  <si>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</si>
  <si>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</si>
  <si>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</si>
  <si>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</si>
  <si>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</si>
  <si>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</si>
  <si>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</si>
  <si>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</si>
  <si>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</si>
  <si>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</si>
  <si>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</si>
  <si>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</si>
  <si>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</si>
  <si>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</si>
  <si>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</si>
  <si>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</si>
  <si>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</si>
  <si>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</si>
  <si>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</si>
  <si>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</si>
  <si>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</si>
  <si>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</si>
  <si>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</si>
  <si>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</si>
  <si>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</si>
  <si>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</si>
  <si>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</si>
  <si>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</si>
  <si>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</si>
  <si>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</si>
  <si>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</si>
  <si>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</si>
  <si>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</si>
  <si>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</si>
  <si>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</si>
  <si>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</si>
  <si>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</si>
  <si>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</si>
  <si>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</si>
  <si>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</si>
  <si>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</si>
  <si>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</si>
  <si>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</si>
  <si>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</si>
  <si>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</si>
  <si>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</si>
  <si>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</si>
  <si>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</si>
  <si>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</si>
  <si>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</si>
  <si>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</si>
  <si>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</si>
  <si>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</si>
  <si>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</si>
  <si>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</si>
  <si>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</si>
  <si>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</si>
  <si>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</si>
  <si>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</si>
  <si>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</si>
  <si>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</si>
  <si>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</si>
  <si>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</si>
  <si>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</si>
  <si>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</si>
  <si>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</si>
  <si>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</si>
  <si>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</si>
  <si>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</si>
  <si>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</si>
  <si>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</si>
  <si>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</si>
  <si>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</si>
  <si>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</si>
  <si>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</si>
  <si>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</si>
  <si>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</si>
  <si>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</si>
  <si>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</si>
  <si>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</si>
  <si>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</si>
  <si>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</si>
  <si>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</si>
  <si>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</si>
  <si>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</si>
  <si>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</si>
  <si>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</si>
  <si>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</si>
  <si>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</si>
  <si>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</si>
  <si>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</si>
  <si>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</si>
  <si>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</si>
  <si>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</si>
  <si>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</si>
  <si>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</si>
  <si>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</si>
  <si>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</si>
  <si>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</si>
  <si>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</si>
  <si>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</si>
  <si>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</si>
  <si>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</si>
  <si>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</si>
  <si>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</si>
  <si>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</si>
  <si>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</si>
  <si>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</si>
  <si>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</si>
  <si>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</si>
  <si>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</si>
  <si>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</si>
  <si>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</si>
  <si>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</si>
  <si>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</si>
  <si>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</si>
  <si>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</si>
  <si>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</si>
  <si>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</si>
  <si>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</si>
  <si>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</si>
  <si>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</si>
  <si>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</si>
  <si>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</si>
  <si>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</si>
  <si>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</si>
  <si>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</si>
  <si>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</si>
  <si>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</si>
  <si>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</si>
  <si>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</si>
  <si>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</si>
  <si>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</si>
  <si>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</si>
  <si>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</si>
  <si>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</si>
  <si>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</si>
  <si>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</si>
  <si>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</si>
  <si>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</si>
  <si>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</si>
  <si>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</si>
  <si>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</si>
  <si>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</si>
  <si>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</si>
  <si>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</si>
  <si>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</si>
  <si>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</si>
  <si>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</si>
  <si>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</si>
  <si>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</si>
  <si>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</si>
  <si>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</si>
  <si>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</si>
  <si>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</si>
  <si>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</si>
  <si>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</si>
  <si>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</si>
  <si>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</si>
  <si>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</si>
  <si>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</si>
  <si>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</si>
  <si>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</si>
  <si>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</si>
  <si>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</si>
  <si>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</si>
  <si>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</si>
  <si>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</si>
  <si>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</si>
  <si>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</si>
  <si>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</si>
  <si>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</si>
  <si>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</si>
  <si>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</si>
  <si>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</si>
  <si>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</si>
  <si>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</si>
  <si>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</si>
  <si>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</si>
  <si>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</si>
  <si>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</si>
  <si>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</si>
  <si>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</si>
  <si>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</si>
  <si>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</si>
  <si>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</si>
  <si>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</si>
  <si>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</si>
  <si>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</si>
  <si>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</si>
  <si>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</si>
  <si>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</si>
  <si>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</si>
  <si>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</si>
  <si>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</si>
  <si>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</si>
  <si>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</si>
  <si>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</si>
  <si>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</si>
  <si>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</si>
  <si>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</si>
  <si>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</si>
  <si>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</si>
  <si>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</si>
  <si>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</si>
  <si>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</si>
  <si>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</si>
  <si>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</si>
  <si>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</si>
  <si>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</si>
  <si>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</si>
  <si>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</si>
  <si>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</si>
  <si>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</si>
  <si>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</si>
  <si>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</si>
  <si>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</si>
  <si>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</si>
  <si>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</si>
  <si>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</si>
  <si>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</si>
  <si>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</si>
  <si>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</si>
  <si>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</si>
  <si>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</si>
  <si>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</si>
  <si>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</si>
  <si>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</si>
  <si>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</si>
  <si>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</si>
  <si>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</si>
  <si>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</si>
  <si>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</si>
  <si>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</si>
  <si>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</si>
  <si>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</si>
  <si>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</si>
  <si>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</si>
  <si>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</si>
  <si>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</si>
  <si>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</si>
  <si>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</si>
  <si>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</si>
  <si>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</si>
  <si>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</si>
  <si>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</si>
  <si>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</si>
  <si>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</si>
  <si>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</si>
  <si>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</si>
  <si>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</si>
  <si>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</si>
  <si>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</si>
  <si>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</si>
  <si>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</si>
  <si>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</si>
  <si>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</si>
  <si>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</si>
  <si>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</si>
  <si>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</si>
  <si>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</si>
  <si>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</si>
  <si>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</si>
  <si>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</si>
  <si>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</si>
  <si>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</si>
  <si>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</si>
  <si>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</si>
  <si>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</si>
  <si>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</si>
  <si>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</si>
  <si>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</si>
  <si>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</si>
  <si>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</si>
  <si>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</si>
  <si>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</si>
  <si>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</si>
  <si>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</si>
  <si>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</si>
  <si>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</si>
  <si>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</si>
  <si>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</si>
  <si>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</si>
  <si>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</si>
  <si>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</si>
  <si>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</si>
  <si>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</si>
  <si>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</si>
  <si>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</si>
  <si>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</si>
  <si>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</si>
  <si>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</si>
  <si>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</si>
  <si>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</si>
  <si>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</si>
  <si>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</si>
  <si>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</si>
  <si>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</si>
  <si>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</si>
  <si>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</si>
  <si>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</si>
  <si>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</si>
  <si>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</si>
  <si>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</si>
  <si>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</si>
  <si>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</si>
  <si>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</si>
  <si>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</si>
  <si>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</si>
  <si>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</si>
  <si>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</si>
  <si>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</si>
  <si>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</si>
  <si>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</si>
  <si>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</si>
  <si>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</si>
  <si>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</si>
  <si>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</si>
  <si>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</si>
  <si>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</si>
  <si>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</si>
  <si>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</si>
  <si>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</si>
  <si>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</si>
  <si>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</si>
  <si>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</si>
  <si>
    <t>البيانات العامة  </t>
  </si>
  <si>
    <t>أسم لجنة التنمية: لجنة التنمية الاجتماعية الأهلية بعين بن فهيد</t>
  </si>
  <si>
    <t>رقم وتاريخ التسجيل  : التاريخ :                  ترخيص رقم  483    </t>
  </si>
  <si>
    <t>تاريخ التأسيس : </t>
  </si>
  <si>
    <t>النشاط : اجتماعي</t>
  </si>
  <si>
    <t>العنوان: </t>
  </si>
  <si>
    <t>بيانات التواصل : </t>
  </si>
  <si>
    <t>الهاتف :0555131807</t>
  </si>
  <si>
    <t>هاتف مدير الشوؤن المالية:  0555131807</t>
  </si>
  <si>
    <r>
      <t xml:space="preserve">هاتف المدير التنفيذي: </t>
    </r>
    <r>
      <rPr>
        <sz val="11"/>
        <color rgb="FF000000"/>
        <rFont val="Calibri"/>
        <family val="2"/>
      </rPr>
      <t>0505153522 / حمد بن تركي الفهيد</t>
    </r>
  </si>
  <si>
    <r>
      <t xml:space="preserve">هاتف المحاسب: </t>
    </r>
    <r>
      <rPr>
        <sz val="11"/>
        <color rgb="FF000000"/>
        <rFont val="Calibri"/>
        <family val="2"/>
      </rPr>
      <t>0555131807</t>
    </r>
  </si>
  <si>
    <t>الفاكس : ------------------</t>
  </si>
  <si>
    <t>الايميل : </t>
  </si>
  <si>
    <r>
      <t xml:space="preserve">جوال المسؤول المالي : </t>
    </r>
    <r>
      <rPr>
        <sz val="11"/>
        <color rgb="FF000000"/>
        <rFont val="Calibri"/>
        <family val="2"/>
      </rPr>
      <t>0555131807</t>
    </r>
  </si>
  <si>
    <t>ص. ب :    الرمز البريدي </t>
  </si>
  <si>
    <t>صافي الأصول : 135198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</si>
</sst>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5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  <font>
      <b/>
      <u/>
      <sz val="20"/>
      <color rgb="FF000000"/>
      <name val="Calibri"/>
      <family val="2"/>
    </font>
    <font>
      <sz val="13.95"/>
      <color rgb="FF000000"/>
      <name val="Calibri"/>
      <family val="2"/>
    </font>
    <font>
      <b/>
      <sz val="13.95"/>
      <color rgb="FF000000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4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rightToLeft="1" tabSelected="1" workbookViewId="0">
      <selection activeCell="J10" sqref="J9:J10"/>
    </sheetView>
  </sheetViews>
  <sheetFormatPr defaultRowHeight="13.8"/>
  <cols>
    <col min="11" max="11" width="13" customWidth="1"/>
  </cols>
  <sheetData>
    <row r="2" spans="2:11" ht="25.8">
      <c r="B2" s="295" t="s">
        <v>447</v>
      </c>
    </row>
    <row r="3" spans="2:11" ht="18">
      <c r="B3" s="296" t="s">
        <v>448</v>
      </c>
    </row>
    <row r="4" spans="2:11" ht="18">
      <c r="B4" s="296" t="s">
        <v>462</v>
      </c>
    </row>
    <row r="5" spans="2:11" ht="18">
      <c r="B5" s="296" t="s">
        <v>449</v>
      </c>
    </row>
    <row r="6" spans="2:11" ht="18">
      <c r="B6" s="296" t="s">
        <v>450</v>
      </c>
    </row>
    <row r="7" spans="2:11" ht="18">
      <c r="B7" s="296" t="s">
        <v>451</v>
      </c>
    </row>
    <row r="8" spans="2:11" ht="18.600000000000001" thickBot="1">
      <c r="B8" s="296" t="s">
        <v>452</v>
      </c>
    </row>
    <row r="9" spans="2:11" ht="18.600000000000001" thickBot="1">
      <c r="B9" s="297" t="s">
        <v>453</v>
      </c>
      <c r="K9" s="222">
        <f>'بيانات الالتزامات وصافي الاصول'!E28</f>
        <v>135198</v>
      </c>
    </row>
    <row r="10" spans="2:11" ht="18">
      <c r="B10" s="296" t="s">
        <v>454</v>
      </c>
    </row>
    <row r="11" spans="2:11" ht="18">
      <c r="B11" s="296" t="s">
        <v>455</v>
      </c>
    </row>
    <row r="12" spans="2:11" ht="18">
      <c r="B12" s="296" t="s">
        <v>456</v>
      </c>
    </row>
    <row r="13" spans="2:11" ht="18">
      <c r="B13" s="296" t="s">
        <v>457</v>
      </c>
    </row>
    <row r="14" spans="2:11" ht="18">
      <c r="B14" s="296" t="s">
        <v>458</v>
      </c>
    </row>
    <row r="15" spans="2:11" ht="18">
      <c r="B15" s="296" t="s">
        <v>459</v>
      </c>
    </row>
    <row r="16" spans="2:11" ht="18">
      <c r="B16" s="296" t="s">
        <v>460</v>
      </c>
    </row>
    <row r="17" spans="2:2" ht="18">
      <c r="B17" s="296" t="s">
        <v>461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5050</v>
      </c>
      <c r="E5" s="223">
        <f>E6</f>
        <v>250</v>
      </c>
      <c r="F5" s="224">
        <f>F210</f>
        <v>4800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250</v>
      </c>
      <c r="E6" s="226">
        <f>E7+E38+E134+E190</f>
        <v>250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250</v>
      </c>
      <c r="E134" s="226">
        <f>SUM(E135,E137,E144,E150,E155,E157,E159,E161,E163,E165,E167,E169,E171,E183)</f>
        <v>250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250</v>
      </c>
      <c r="E161" s="226">
        <f>E162</f>
        <v>250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250</v>
      </c>
      <c r="E162" s="226">
        <v>250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4800</v>
      </c>
      <c r="E210" s="228"/>
      <c r="F210" s="227">
        <f>SUM(F211,F249)</f>
        <v>4800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4800</v>
      </c>
      <c r="E211" s="232"/>
      <c r="F211" s="227">
        <f>SUM(F212,F214,F223,F232,F238)</f>
        <v>4800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4800</v>
      </c>
      <c r="E238" s="232"/>
      <c r="F238" s="227">
        <f>SUM(F239:F248)</f>
        <v>4800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4800</v>
      </c>
      <c r="E244" s="232"/>
      <c r="F244" s="227">
        <v>4800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5050</v>
      </c>
      <c r="E293" s="243">
        <f>E5</f>
        <v>250</v>
      </c>
      <c r="F293" s="243">
        <f>F210</f>
        <v>4800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4" workbookViewId="0">
      <selection activeCell="E17" sqref="E17"/>
    </sheetView>
  </sheetViews>
  <sheetFormatPr defaultRowHeight="13.8"/>
  <cols>
    <col min="3" max="3" width="44.3984375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9">
        <v>95017</v>
      </c>
      <c r="E7" s="298">
        <v>99817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99">
        <v>40000</v>
      </c>
      <c r="E11" s="298">
        <v>40000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135017</v>
      </c>
      <c r="E15" s="161">
        <f>SUM(E7:E14)</f>
        <v>139817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300">
        <v>5000</v>
      </c>
      <c r="E17" s="301">
        <v>5000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5000</v>
      </c>
      <c r="E22" s="161">
        <f>SUM(E17:E21)</f>
        <v>5000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140017</v>
      </c>
      <c r="E33" s="166">
        <f>E15+E22+E31</f>
        <v>144817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F19" sqref="F19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302">
        <v>3000</v>
      </c>
      <c r="F10" s="303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1819</v>
      </c>
      <c r="F19" s="301">
        <v>1569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1819</v>
      </c>
      <c r="F22" s="161">
        <f>SUM(F15:F21)</f>
        <v>1569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24597</v>
      </c>
      <c r="F25" s="204">
        <v>29397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110601</v>
      </c>
      <c r="F26" s="204">
        <v>110851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135198</v>
      </c>
      <c r="F28" s="164">
        <f>SUM(F25:F27)</f>
        <v>140248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140017</v>
      </c>
      <c r="F30" s="166">
        <f>F13+F22+F28</f>
        <v>144817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4800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-4800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4800</v>
      </c>
      <c r="E38" s="117"/>
      <c r="F38" s="124">
        <v>31105006</v>
      </c>
      <c r="G38" s="125" t="s">
        <v>154</v>
      </c>
      <c r="H38" s="175"/>
      <c r="J38" s="140">
        <f t="shared" si="0"/>
        <v>-4800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4800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-4800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29397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24597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2022-05-10T15:08:23Z</dcterms:modified>
</cp:coreProperties>
</file>